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activeTab="3"/>
  </bookViews>
  <sheets>
    <sheet name="附件1" sheetId="1" r:id="rId1"/>
    <sheet name="附件2（1）" sheetId="2" r:id="rId2"/>
    <sheet name="附件2（2）" sheetId="3" r:id="rId3"/>
    <sheet name="附件3" sheetId="4" r:id="rId4"/>
  </sheets>
  <externalReferences>
    <externalReference r:id="rId5"/>
  </externalReferences>
  <definedNames>
    <definedName name="_GoBack" localSheetId="0">附件1!#REF!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<sst xmlns="http://schemas.openxmlformats.org/spreadsheetml/2006/main" count="132" uniqueCount="110">
  <si>
    <t>安徽省医疗服务信息社会公开内容</t>
  </si>
  <si>
    <t>医疗机构名称</t>
  </si>
  <si>
    <t>信息分类</t>
  </si>
  <si>
    <t>指标项目</t>
  </si>
  <si>
    <t>本季度</t>
  </si>
  <si>
    <t>上季度</t>
  </si>
  <si>
    <t>1.基本情况</t>
  </si>
  <si>
    <t>1.1 重点（特色）专科</t>
  </si>
  <si>
    <t>国家级</t>
  </si>
  <si>
    <t>省  级</t>
  </si>
  <si>
    <t>市  级</t>
  </si>
  <si>
    <t>院  级</t>
  </si>
  <si>
    <t>1.2 “江淮名医”人数</t>
  </si>
  <si>
    <t>1.3 床医比</t>
  </si>
  <si>
    <t>1:0.29</t>
  </si>
  <si>
    <t>1.4 床护比</t>
  </si>
  <si>
    <t>1:0.64</t>
  </si>
  <si>
    <t>2.医疗费用</t>
  </si>
  <si>
    <t>2.1 门诊患者人均医疗费用（元）</t>
  </si>
  <si>
    <t>2.2 住院患者人均医疗费用（元）</t>
  </si>
  <si>
    <t>2.3 医疗机构住院患者单病种平均费用（见附件2）</t>
  </si>
  <si>
    <t>2.4 基本医保实际报销比例（%）</t>
  </si>
  <si>
    <t>城镇职工</t>
  </si>
  <si>
    <t>城乡居民</t>
  </si>
  <si>
    <t>3.医疗质量</t>
  </si>
  <si>
    <t>3.1 治愈好转率（%）</t>
  </si>
  <si>
    <t>3.2 手术前后诊断符合率（%）</t>
  </si>
  <si>
    <t>3.3 急诊抢救成功率（%）</t>
  </si>
  <si>
    <t>无</t>
  </si>
  <si>
    <t>3.4 抗菌药物使用强度（DDDs）</t>
  </si>
  <si>
    <t>3.5 门诊输液率（%）</t>
  </si>
  <si>
    <t>3.6 无菌手术切口感染率（%）</t>
  </si>
  <si>
    <t>3.7 住院患者压疮发生率（%）</t>
  </si>
  <si>
    <t>3.8 出院患者手术占比（%）</t>
  </si>
  <si>
    <t>3.9 手术患者并发症发生率（%）</t>
  </si>
  <si>
    <t>4.运行效率</t>
  </si>
  <si>
    <t>4.1 门诊患者平均预约诊疗率（%）</t>
  </si>
  <si>
    <t>4.2 门诊患者预约后平均等待时间（分钟）</t>
  </si>
  <si>
    <t>4.3 术前待床日（天）</t>
  </si>
  <si>
    <t>二级手术</t>
  </si>
  <si>
    <t>三级手术</t>
  </si>
  <si>
    <t>四级手术</t>
  </si>
  <si>
    <t>4.4 病床使用率（%）</t>
  </si>
  <si>
    <t>4.5 出院者平均住院日（天）</t>
  </si>
  <si>
    <t>4.6 门诊人次</t>
  </si>
  <si>
    <t>4.7 出院人次</t>
  </si>
  <si>
    <t>5.患者满意度</t>
  </si>
  <si>
    <t>总体满意度（%）</t>
  </si>
  <si>
    <t>6.服务承诺</t>
  </si>
  <si>
    <t>医疗机构服务承诺内容（见附件3）</t>
  </si>
  <si>
    <t>医疗机构住院患者单病种平均费用</t>
  </si>
  <si>
    <t>住院患者前20位单病种平均费用</t>
  </si>
  <si>
    <t>序号</t>
  </si>
  <si>
    <t>疾病名称              （按ICD-10编码分类）</t>
  </si>
  <si>
    <t>术式</t>
  </si>
  <si>
    <t>本期平均费用（元）</t>
  </si>
  <si>
    <t>上期平均费用（元）</t>
  </si>
  <si>
    <t>呼吸道结核,未经细菌学或组织学所证实</t>
  </si>
  <si>
    <t>A16</t>
  </si>
  <si>
    <t>蚌埠市第五人民医院</t>
  </si>
  <si>
    <t>肝纤维化和肝硬变</t>
  </si>
  <si>
    <t>K74</t>
  </si>
  <si>
    <t>慢性病毒性肝炎</t>
  </si>
  <si>
    <t>B18</t>
  </si>
  <si>
    <t>脑梗死</t>
  </si>
  <si>
    <t>I63</t>
  </si>
  <si>
    <t>呼吸道结核,经细菌学和组织学证实</t>
  </si>
  <si>
    <t>A15</t>
  </si>
  <si>
    <t>脑血管病后遗症</t>
  </si>
  <si>
    <t>I69</t>
  </si>
  <si>
    <t>慢性缺血性心脏病</t>
  </si>
  <si>
    <t>I25</t>
  </si>
  <si>
    <t>肝衰竭,不可归类在他处者</t>
  </si>
  <si>
    <t>K72</t>
  </si>
  <si>
    <t>偏瘫</t>
  </si>
  <si>
    <t>G81</t>
  </si>
  <si>
    <t>其他矫形外科的随诊医疗</t>
  </si>
  <si>
    <t>Z47</t>
  </si>
  <si>
    <t>其他医疗照顾</t>
  </si>
  <si>
    <t>Z51</t>
  </si>
  <si>
    <t>其他慢性阻塞性肺病</t>
  </si>
  <si>
    <t>J44</t>
  </si>
  <si>
    <t>非胰岛素依赖型糖尿病</t>
  </si>
  <si>
    <t>E11</t>
  </si>
  <si>
    <t>细菌性肺炎,不可归类在他处者</t>
  </si>
  <si>
    <t>J15</t>
  </si>
  <si>
    <t>肝和肝内胆管恶性肿瘤</t>
  </si>
  <si>
    <t>C22</t>
  </si>
  <si>
    <t>酒精性肝病</t>
  </si>
  <si>
    <t>K70</t>
  </si>
  <si>
    <t>未特指的糖尿病</t>
  </si>
  <si>
    <t>E14</t>
  </si>
  <si>
    <t>其他器官的结核</t>
  </si>
  <si>
    <t>A18</t>
  </si>
  <si>
    <t xml:space="preserve">慢性肾病	</t>
  </si>
  <si>
    <t>N18</t>
  </si>
  <si>
    <t>张力失常</t>
  </si>
  <si>
    <t>G24</t>
  </si>
  <si>
    <t>医院特色专科住院患者前5位单病种平均费用</t>
  </si>
  <si>
    <t>疾病名称          （按ICD-10编码分类）</t>
  </si>
  <si>
    <t>医疗机构服务承诺内容</t>
  </si>
  <si>
    <t>承诺服务内容</t>
  </si>
  <si>
    <t>1 认真执行首诊负责制，文明接诊，礼貌待人，不推诿、训斥、刁难病人，实行无假日医院。</t>
  </si>
  <si>
    <t>2 严格执行《安徽省医疗机构收费项目及收费标准》，实施医疗收费价格公开、门诊收费清单和住院收费日清单制；</t>
  </si>
  <si>
    <t>3 严格执行药品、耗材政府集中招标采购制度，并按规定使用中标药品、耗材等；所有药品实行零差率销售。</t>
  </si>
  <si>
    <t>4 严禁医务人员接受医疗设备、药品等生产、销售企业或代理推销人员以各种名义、形式给予的回扣、提成和其它不正当利益。</t>
  </si>
  <si>
    <t>5 严格贯彻医务人员廉洁从业九项准则 </t>
  </si>
  <si>
    <t>廉洁行医，拒绝接受患者及其亲友馈赠的“红包”、物品。</t>
  </si>
  <si>
    <t>6 根据患者病情，规范开药、合理检查、合理用药、合理住院，不开大处方，不做不必要的检查。</t>
  </si>
  <si>
    <t>7 加强医德医风教育与考评，构建和谐医患关系。为患者提供人性化服务，公开医疗纠纷和行风投诉电话，并承诺投诉将于3个工作日内予以答复。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</si>
</sst>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0"/>
      <color indexed="8"/>
      <name val="Arial"/>
      <charset val="0"/>
    </font>
    <font>
      <sz val="12"/>
      <color indexed="8"/>
      <name val="宋体"/>
      <charset val="134"/>
    </font>
    <font>
      <b/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sz val="12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23" applyNumberFormat="0" applyFill="0" applyAlignment="0" applyProtection="0">
      <alignment vertical="center"/>
    </xf>
    <xf numFmtId="0" fontId="17" fillId="0" borderId="23" applyNumberFormat="0" applyFill="0" applyAlignment="0" applyProtection="0">
      <alignment vertical="center"/>
    </xf>
    <xf numFmtId="0" fontId="18" fillId="0" borderId="2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25" applyNumberFormat="0" applyAlignment="0" applyProtection="0">
      <alignment vertical="center"/>
    </xf>
    <xf numFmtId="0" fontId="20" fillId="4" borderId="26" applyNumberFormat="0" applyAlignment="0" applyProtection="0">
      <alignment vertical="center"/>
    </xf>
    <xf numFmtId="0" fontId="21" fillId="4" borderId="25" applyNumberFormat="0" applyAlignment="0" applyProtection="0">
      <alignment vertical="center"/>
    </xf>
    <xf numFmtId="0" fontId="22" fillId="5" borderId="27" applyNumberFormat="0" applyAlignment="0" applyProtection="0">
      <alignment vertical="center"/>
    </xf>
    <xf numFmtId="0" fontId="23" fillId="0" borderId="28" applyNumberFormat="0" applyFill="0" applyAlignment="0" applyProtection="0">
      <alignment vertical="center"/>
    </xf>
    <xf numFmtId="0" fontId="24" fillId="0" borderId="2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30" fillId="0" borderId="0" applyFont="0" applyAlignment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</cellStyleXfs>
  <cellXfs count="6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3" fillId="0" borderId="2" xfId="0" applyFont="1" applyBorder="1" applyAlignment="1">
      <alignment horizontal="center" vertical="center" wrapText="1"/>
    </xf>
    <xf numFmtId="0" fontId="4" fillId="0" borderId="3" xfId="49" applyFont="1" applyBorder="1" applyAlignment="1">
      <alignment horizontal="center" vertical="center"/>
    </xf>
    <xf numFmtId="0" fontId="3" fillId="0" borderId="4" xfId="49" applyFont="1" applyBorder="1" applyAlignment="1">
      <alignment horizontal="left" vertical="center" wrapText="1" readingOrder="1"/>
    </xf>
    <xf numFmtId="0" fontId="3" fillId="0" borderId="5" xfId="49" applyFont="1" applyBorder="1" applyAlignment="1">
      <alignment horizontal="left" vertical="center" wrapText="1" readingOrder="1"/>
    </xf>
    <xf numFmtId="0" fontId="3" fillId="0" borderId="6" xfId="49" applyFont="1" applyBorder="1" applyAlignment="1">
      <alignment horizontal="left" vertical="center" wrapText="1" readingOrder="1"/>
    </xf>
    <xf numFmtId="0" fontId="5" fillId="0" borderId="0" xfId="0" applyFont="1">
      <alignment vertical="center"/>
    </xf>
    <xf numFmtId="0" fontId="4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4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6" fillId="0" borderId="9" xfId="0" applyFont="1" applyFill="1" applyBorder="1" applyAlignment="1">
      <alignment horizontal="left" vertical="center"/>
    </xf>
    <xf numFmtId="4" fontId="6" fillId="0" borderId="10" xfId="0" applyNumberFormat="1" applyFont="1" applyFill="1" applyBorder="1" applyAlignment="1">
      <alignment horizontal="right" vertical="center"/>
    </xf>
    <xf numFmtId="0" fontId="3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0" xfId="0" applyBorder="1">
      <alignment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6" fillId="0" borderId="3" xfId="0" applyFont="1" applyFill="1" applyBorder="1" applyAlignment="1">
      <alignment horizontal="left" vertical="center"/>
    </xf>
    <xf numFmtId="4" fontId="6" fillId="0" borderId="3" xfId="0" applyNumberFormat="1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left" vertical="center"/>
    </xf>
    <xf numFmtId="0" fontId="0" fillId="0" borderId="12" xfId="0" applyFont="1" applyBorder="1" applyAlignment="1">
      <alignment horizontal="left" vertical="center"/>
    </xf>
    <xf numFmtId="0" fontId="3" fillId="0" borderId="15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4" fontId="6" fillId="0" borderId="0" xfId="0" applyNumberFormat="1" applyFont="1" applyFill="1" applyBorder="1" applyAlignment="1">
      <alignment horizontal="right" vertical="center"/>
    </xf>
    <xf numFmtId="0" fontId="7" fillId="0" borderId="0" xfId="0" applyFont="1" applyFill="1" applyAlignment="1">
      <alignment vertic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0" fillId="0" borderId="3" xfId="0" applyBorder="1">
      <alignment vertical="center"/>
    </xf>
    <xf numFmtId="0" fontId="9" fillId="0" borderId="3" xfId="0" applyFont="1" applyBorder="1" applyAlignment="1">
      <alignment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center" vertical="center" wrapText="1"/>
    </xf>
    <xf numFmtId="9" fontId="0" fillId="0" borderId="3" xfId="0" applyNumberFormat="1" applyFont="1" applyBorder="1">
      <alignment vertical="center"/>
    </xf>
    <xf numFmtId="0" fontId="9" fillId="0" borderId="3" xfId="0" applyFont="1" applyFill="1" applyBorder="1" applyAlignment="1">
      <alignment horizontal="left" vertical="center" wrapText="1"/>
    </xf>
    <xf numFmtId="9" fontId="0" fillId="0" borderId="3" xfId="0" applyNumberFormat="1" applyBorder="1">
      <alignment vertical="center"/>
    </xf>
    <xf numFmtId="9" fontId="0" fillId="0" borderId="3" xfId="0" applyNumberFormat="1" applyBorder="1" applyAlignment="1">
      <alignment horizontal="right" vertical="center"/>
    </xf>
    <xf numFmtId="0" fontId="3" fillId="0" borderId="3" xfId="0" applyFont="1" applyBorder="1" applyAlignment="1">
      <alignment horizontal="left" vertical="center" wrapText="1"/>
    </xf>
    <xf numFmtId="10" fontId="0" fillId="0" borderId="3" xfId="0" applyNumberFormat="1" applyFill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10" fontId="0" fillId="0" borderId="3" xfId="0" applyNumberFormat="1" applyBorder="1">
      <alignment vertical="center"/>
    </xf>
    <xf numFmtId="10" fontId="0" fillId="0" borderId="3" xfId="0" applyNumberFormat="1" applyBorder="1" applyAlignment="1">
      <alignment horizontal="right" vertical="center"/>
    </xf>
    <xf numFmtId="0" fontId="0" fillId="0" borderId="3" xfId="0" applyFill="1" applyBorder="1">
      <alignment vertical="center"/>
    </xf>
    <xf numFmtId="0" fontId="3" fillId="0" borderId="3" xfId="0" applyFont="1" applyBorder="1" applyAlignment="1">
      <alignment horizontal="justify" vertical="center" wrapText="1"/>
    </xf>
  </cellXfs>
  <cellStyles count="8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11" xfId="50"/>
    <cellStyle name="常规 2" xfId="51"/>
    <cellStyle name="常规 2 2" xfId="52"/>
    <cellStyle name="常规 2 2 2" xfId="53"/>
    <cellStyle name="常规 2 2 2 2" xfId="54"/>
    <cellStyle name="常规 2 2 3" xfId="55"/>
    <cellStyle name="常规 2 3" xfId="56"/>
    <cellStyle name="常规 2 3 2" xfId="57"/>
    <cellStyle name="常规 2 3 3" xfId="58"/>
    <cellStyle name="常规 2 4" xfId="59"/>
    <cellStyle name="常规 2 5" xfId="60"/>
    <cellStyle name="常规 3" xfId="61"/>
    <cellStyle name="常规 3 2" xfId="62"/>
    <cellStyle name="常规 3 2 2" xfId="63"/>
    <cellStyle name="常规 3 2 2 2" xfId="64"/>
    <cellStyle name="常规 3 2 3" xfId="65"/>
    <cellStyle name="常规 3 3" xfId="66"/>
    <cellStyle name="常规 3 3 2" xfId="67"/>
    <cellStyle name="常规 3 3 3" xfId="68"/>
    <cellStyle name="常规 3 4" xfId="69"/>
    <cellStyle name="常规 4" xfId="70"/>
    <cellStyle name="常规 4 2" xfId="71"/>
    <cellStyle name="常规 4 2 2" xfId="72"/>
    <cellStyle name="常规 4 3" xfId="73"/>
    <cellStyle name="常规 5" xfId="74"/>
    <cellStyle name="常规 5 2" xfId="75"/>
    <cellStyle name="常规 5 2 2" xfId="76"/>
    <cellStyle name="常规 5 3" xfId="77"/>
    <cellStyle name="常规 6" xfId="78"/>
    <cellStyle name="常规 6 2" xfId="79"/>
    <cellStyle name="常规 6 3" xfId="80"/>
    <cellStyle name="常规 7" xfId="81"/>
    <cellStyle name="常规 8" xfId="82"/>
    <cellStyle name="常规 9" xfId="83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C:\Users\ASUS\Documents\WeChat Files\wxid_7b5ex6rsho8b22\FileStorage\File\2025-07\2025&#30149;&#31181;2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 refreshError="1">
        <row r="1">
          <cell r="B1" t="str">
            <v>A16</v>
          </cell>
          <cell r="C1" t="str">
            <v>呼吸道结核,未经细菌学或组织学所证实</v>
          </cell>
          <cell r="D1">
            <v>7408.9256372549</v>
          </cell>
        </row>
        <row r="2">
          <cell r="B2" t="str">
            <v>K74</v>
          </cell>
          <cell r="C2" t="str">
            <v>肝纤维化和肝硬变</v>
          </cell>
          <cell r="D2">
            <v>6855.89963541667</v>
          </cell>
        </row>
        <row r="3">
          <cell r="B3" t="str">
            <v>B18</v>
          </cell>
          <cell r="C3" t="str">
            <v>慢性病毒性肝炎</v>
          </cell>
          <cell r="D3">
            <v>5836.19176470588</v>
          </cell>
        </row>
        <row r="4">
          <cell r="B4" t="str">
            <v>G81</v>
          </cell>
          <cell r="C4" t="str">
            <v>偏瘫</v>
          </cell>
          <cell r="D4">
            <v>7479.96153846154</v>
          </cell>
        </row>
        <row r="5">
          <cell r="B5" t="str">
            <v>I63</v>
          </cell>
          <cell r="C5" t="str">
            <v>脑梗死</v>
          </cell>
          <cell r="D5">
            <v>5434.37</v>
          </cell>
        </row>
        <row r="6">
          <cell r="B6" t="str">
            <v>A15</v>
          </cell>
          <cell r="C6" t="str">
            <v>呼吸道结核,经细菌学和组织学证实</v>
          </cell>
          <cell r="D6">
            <v>8055.72825581395</v>
          </cell>
        </row>
        <row r="7">
          <cell r="B7" t="str">
            <v>J44</v>
          </cell>
          <cell r="C7" t="str">
            <v>其他慢性阻塞性肺病</v>
          </cell>
          <cell r="D7">
            <v>5743.01947368421</v>
          </cell>
        </row>
        <row r="8">
          <cell r="B8" t="str">
            <v>K72</v>
          </cell>
          <cell r="C8" t="str">
            <v>肝衰竭,不可归类在他处者</v>
          </cell>
          <cell r="D8">
            <v>9412.64615384616</v>
          </cell>
        </row>
        <row r="9">
          <cell r="B9" t="str">
            <v>Z47</v>
          </cell>
          <cell r="C9" t="str">
            <v>其他矫形外科的随诊医疗</v>
          </cell>
          <cell r="D9">
            <v>5732.79844444444</v>
          </cell>
        </row>
        <row r="10">
          <cell r="B10" t="str">
            <v>I25</v>
          </cell>
          <cell r="C10" t="str">
            <v>慢性缺血性心脏病</v>
          </cell>
          <cell r="D10">
            <v>5544.4369047619</v>
          </cell>
        </row>
        <row r="11">
          <cell r="B11" t="str">
            <v>J15</v>
          </cell>
          <cell r="C11" t="str">
            <v>细菌性肺炎,不可归类在他处者</v>
          </cell>
          <cell r="D11">
            <v>5378.208</v>
          </cell>
        </row>
        <row r="12">
          <cell r="B12" t="str">
            <v>I69</v>
          </cell>
          <cell r="C12" t="str">
            <v>脑血管病后遗症</v>
          </cell>
          <cell r="D12">
            <v>10299.6677777778</v>
          </cell>
        </row>
        <row r="13">
          <cell r="B13" t="str">
            <v>Z51</v>
          </cell>
          <cell r="C13" t="str">
            <v>其他医疗照顾</v>
          </cell>
          <cell r="D13">
            <v>10084.8303703704</v>
          </cell>
        </row>
        <row r="14">
          <cell r="B14" t="str">
            <v>N18</v>
          </cell>
          <cell r="C14" t="str">
            <v>慢性肾病	</v>
          </cell>
          <cell r="D14">
            <v>7641.16636363636</v>
          </cell>
        </row>
        <row r="15">
          <cell r="B15" t="str">
            <v>J47</v>
          </cell>
          <cell r="C15" t="str">
            <v>支气管扩张(症)</v>
          </cell>
          <cell r="D15">
            <v>5290.65909090909</v>
          </cell>
        </row>
        <row r="16">
          <cell r="B16" t="str">
            <v>J98</v>
          </cell>
          <cell r="C16" t="str">
            <v>其他呼吸性疾患</v>
          </cell>
          <cell r="D16">
            <v>5284.3325</v>
          </cell>
        </row>
        <row r="17">
          <cell r="B17" t="str">
            <v>C22</v>
          </cell>
          <cell r="C17" t="str">
            <v>肝和肝内胆管恶性肿瘤</v>
          </cell>
          <cell r="D17">
            <v>8711.57470588235</v>
          </cell>
        </row>
        <row r="18">
          <cell r="B18" t="str">
            <v>E14</v>
          </cell>
          <cell r="C18" t="str">
            <v>未特指的糖尿病</v>
          </cell>
          <cell r="D18">
            <v>4942.16</v>
          </cell>
        </row>
        <row r="19">
          <cell r="B19" t="str">
            <v>J96</v>
          </cell>
          <cell r="C19" t="str">
            <v>呼吸衰竭,不可归类在他处者</v>
          </cell>
          <cell r="D19">
            <v>9048.748</v>
          </cell>
        </row>
        <row r="20">
          <cell r="B20" t="str">
            <v>I27</v>
          </cell>
          <cell r="C20" t="str">
            <v>其他肺源性心脏病</v>
          </cell>
          <cell r="D20">
            <v>6876.56266666667</v>
          </cell>
        </row>
        <row r="21">
          <cell r="B21" t="str">
            <v>A18</v>
          </cell>
          <cell r="C21" t="str">
            <v>其他器官的结核</v>
          </cell>
          <cell r="D21">
            <v>11017.8226666667</v>
          </cell>
        </row>
        <row r="22">
          <cell r="B22" t="str">
            <v>E11</v>
          </cell>
          <cell r="C22" t="str">
            <v>非胰岛素依赖型糖尿病</v>
          </cell>
          <cell r="D22">
            <v>4733.24333333333</v>
          </cell>
        </row>
        <row r="23">
          <cell r="B23" t="str">
            <v>M51</v>
          </cell>
          <cell r="C23" t="str">
            <v>其他椎间盘疾患</v>
          </cell>
          <cell r="D23">
            <v>12355.8321428571</v>
          </cell>
        </row>
        <row r="24">
          <cell r="B24" t="str">
            <v>I50</v>
          </cell>
          <cell r="C24" t="str">
            <v>心力衰竭</v>
          </cell>
          <cell r="D24">
            <v>8128.54909090909</v>
          </cell>
        </row>
        <row r="25">
          <cell r="B25" t="str">
            <v>G82</v>
          </cell>
          <cell r="C25" t="str">
            <v>截瘫和四肢瘫</v>
          </cell>
          <cell r="D25">
            <v>7761.60181818182</v>
          </cell>
        </row>
        <row r="26">
          <cell r="B26" t="str">
            <v>R91</v>
          </cell>
          <cell r="C26" t="str">
            <v>肺诊断性影像检查的异常所见</v>
          </cell>
          <cell r="D26">
            <v>4065.67</v>
          </cell>
        </row>
        <row r="27">
          <cell r="B27" t="str">
            <v>K80</v>
          </cell>
          <cell r="C27" t="str">
            <v>胆石症</v>
          </cell>
          <cell r="D27">
            <v>8568.731</v>
          </cell>
        </row>
        <row r="28">
          <cell r="B28" t="str">
            <v>G61</v>
          </cell>
          <cell r="C28" t="str">
            <v>炎性多神经病</v>
          </cell>
          <cell r="D28">
            <v>4625.52888888889</v>
          </cell>
        </row>
        <row r="29">
          <cell r="B29" t="str">
            <v>N19</v>
          </cell>
          <cell r="C29" t="str">
            <v>未特指的肾衰竭	</v>
          </cell>
          <cell r="D29">
            <v>7300.39875</v>
          </cell>
        </row>
        <row r="30">
          <cell r="B30" t="str">
            <v>J94</v>
          </cell>
          <cell r="C30" t="str">
            <v>其他胸膜情况</v>
          </cell>
          <cell r="D30">
            <v>5466.35714285714</v>
          </cell>
        </row>
        <row r="31">
          <cell r="B31" t="str">
            <v>S62</v>
          </cell>
          <cell r="C31" t="str">
            <v>在腕和手水平的骨折</v>
          </cell>
          <cell r="D31">
            <v>7962.91428571429</v>
          </cell>
        </row>
        <row r="32">
          <cell r="B32" t="str">
            <v>K62</v>
          </cell>
          <cell r="C32" t="str">
            <v>肛门和直肠的其他疾病</v>
          </cell>
          <cell r="D32">
            <v>6309.09857142857</v>
          </cell>
        </row>
        <row r="33">
          <cell r="B33" t="str">
            <v>B24</v>
          </cell>
          <cell r="C33" t="str">
            <v>未特指的人类免疫缺陷病毒[HIV]病</v>
          </cell>
          <cell r="D33">
            <v>6245.11857142857</v>
          </cell>
        </row>
        <row r="34">
          <cell r="B34" t="str">
            <v>M23</v>
          </cell>
          <cell r="C34" t="str">
            <v>膝关节内紊乱</v>
          </cell>
          <cell r="D34">
            <v>17355.8216666667</v>
          </cell>
        </row>
        <row r="35">
          <cell r="B35" t="str">
            <v>G24</v>
          </cell>
          <cell r="C35" t="str">
            <v>张力失常</v>
          </cell>
          <cell r="D35">
            <v>3710.17666666667</v>
          </cell>
        </row>
        <row r="36">
          <cell r="B36" t="str">
            <v>K70</v>
          </cell>
          <cell r="C36" t="str">
            <v>酒精性肝病</v>
          </cell>
          <cell r="D36">
            <v>4570.72666666667</v>
          </cell>
        </row>
        <row r="37">
          <cell r="B37" t="str">
            <v>M17</v>
          </cell>
          <cell r="C37" t="str">
            <v>膝关节病</v>
          </cell>
          <cell r="D37">
            <v>10353.09</v>
          </cell>
        </row>
        <row r="38">
          <cell r="B38" t="str">
            <v>K71</v>
          </cell>
          <cell r="C38" t="str">
            <v>中毒性肝病</v>
          </cell>
          <cell r="D38">
            <v>5071.398</v>
          </cell>
        </row>
        <row r="39">
          <cell r="B39" t="str">
            <v>N13</v>
          </cell>
          <cell r="C39" t="str">
            <v>梗阻性和反流性尿路病	</v>
          </cell>
          <cell r="D39">
            <v>8589.062</v>
          </cell>
        </row>
        <row r="40">
          <cell r="B40" t="str">
            <v>S42</v>
          </cell>
          <cell r="C40" t="str">
            <v>肩和上臂骨折</v>
          </cell>
          <cell r="D40">
            <v>7142.838</v>
          </cell>
        </row>
        <row r="41">
          <cell r="B41" t="str">
            <v>S72</v>
          </cell>
          <cell r="C41" t="str">
            <v>股骨骨折</v>
          </cell>
          <cell r="D41">
            <v>18331.068</v>
          </cell>
        </row>
        <row r="42">
          <cell r="B42" t="str">
            <v>R04</v>
          </cell>
          <cell r="C42" t="str">
            <v>呼吸道出血</v>
          </cell>
          <cell r="D42">
            <v>2821.6</v>
          </cell>
        </row>
        <row r="43">
          <cell r="B43" t="str">
            <v>Z49</v>
          </cell>
          <cell r="C43" t="str">
            <v>涉及透析的医疗</v>
          </cell>
          <cell r="D43">
            <v>4967.0325</v>
          </cell>
        </row>
        <row r="44">
          <cell r="B44" t="str">
            <v>B17</v>
          </cell>
          <cell r="C44" t="str">
            <v>其他急性病毒性肝炎</v>
          </cell>
          <cell r="D44">
            <v>7397.8475</v>
          </cell>
        </row>
        <row r="45">
          <cell r="B45" t="str">
            <v>S46</v>
          </cell>
          <cell r="C45" t="str">
            <v>在肩和上臂水平的肌肉和肌腱损伤</v>
          </cell>
          <cell r="D45">
            <v>15197.04</v>
          </cell>
        </row>
        <row r="46">
          <cell r="B46" t="str">
            <v>S92</v>
          </cell>
          <cell r="C46" t="str">
            <v>足骨折,除外踝</v>
          </cell>
          <cell r="D46">
            <v>8987.58</v>
          </cell>
        </row>
        <row r="47">
          <cell r="B47" t="str">
            <v>K40</v>
          </cell>
          <cell r="C47" t="str">
            <v>腹股沟疝</v>
          </cell>
          <cell r="D47">
            <v>5489.34</v>
          </cell>
        </row>
        <row r="48">
          <cell r="B48" t="str">
            <v>C78</v>
          </cell>
          <cell r="C48" t="str">
            <v>呼吸和消化器官的继发性恶性肿瘤</v>
          </cell>
          <cell r="D48">
            <v>6856.58</v>
          </cell>
        </row>
        <row r="49">
          <cell r="B49" t="str">
            <v>Z54</v>
          </cell>
          <cell r="C49" t="str">
            <v>恢复期</v>
          </cell>
          <cell r="D49">
            <v>6888.9475</v>
          </cell>
        </row>
        <row r="50">
          <cell r="B50" t="str">
            <v>S61</v>
          </cell>
          <cell r="C50" t="str">
            <v>腕和手开放性伤口</v>
          </cell>
          <cell r="D50">
            <v>4914.395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6"/>
  <sheetViews>
    <sheetView zoomScale="90" zoomScaleNormal="90" topLeftCell="A9" workbookViewId="0">
      <selection activeCell="H37" sqref="H37"/>
    </sheetView>
  </sheetViews>
  <sheetFormatPr defaultColWidth="9" defaultRowHeight="13.5" outlineLevelCol="4"/>
  <cols>
    <col min="1" max="1" width="14.5416666666667" customWidth="1"/>
    <col min="2" max="2" width="32.9083333333333" customWidth="1"/>
    <col min="3" max="3" width="13.375" customWidth="1"/>
    <col min="4" max="4" width="11.1833333333333" customWidth="1"/>
    <col min="5" max="5" width="10.7166666666667" customWidth="1"/>
  </cols>
  <sheetData>
    <row r="1" s="33" customFormat="1" ht="10" customHeight="1" spans="1:5">
      <c r="A1" s="34"/>
      <c r="B1" s="34"/>
      <c r="C1" s="34"/>
      <c r="D1" s="34"/>
      <c r="E1" s="35"/>
    </row>
    <row r="2" ht="21.5" customHeight="1" spans="1:5">
      <c r="A2" s="36" t="s">
        <v>0</v>
      </c>
      <c r="B2" s="37"/>
      <c r="C2" s="37"/>
      <c r="D2" s="37"/>
      <c r="E2" s="38"/>
    </row>
    <row r="3" ht="18.5" customHeight="1" spans="1:5">
      <c r="A3" s="39" t="s">
        <v>1</v>
      </c>
      <c r="B3" s="40"/>
      <c r="C3" s="41"/>
      <c r="D3" s="42"/>
      <c r="E3" s="42"/>
    </row>
    <row r="4" ht="24" customHeight="1" spans="1:5">
      <c r="A4" s="43" t="s">
        <v>2</v>
      </c>
      <c r="B4" s="44" t="s">
        <v>3</v>
      </c>
      <c r="C4" s="44"/>
      <c r="D4" s="44" t="s">
        <v>4</v>
      </c>
      <c r="E4" s="44" t="s">
        <v>5</v>
      </c>
    </row>
    <row r="5" ht="15" spans="1:5">
      <c r="A5" s="45" t="s">
        <v>6</v>
      </c>
      <c r="B5" s="46" t="s">
        <v>7</v>
      </c>
      <c r="C5" s="47" t="s">
        <v>8</v>
      </c>
      <c r="D5" s="48">
        <v>0</v>
      </c>
      <c r="E5" s="48">
        <v>0</v>
      </c>
    </row>
    <row r="6" ht="15" spans="1:5">
      <c r="A6" s="45"/>
      <c r="B6" s="46"/>
      <c r="C6" s="47" t="s">
        <v>9</v>
      </c>
      <c r="D6" s="48">
        <v>0</v>
      </c>
      <c r="E6" s="48">
        <v>0</v>
      </c>
    </row>
    <row r="7" ht="15.75" customHeight="1" spans="1:5">
      <c r="A7" s="45"/>
      <c r="B7" s="46"/>
      <c r="C7" s="47" t="s">
        <v>10</v>
      </c>
      <c r="D7" s="48">
        <v>2</v>
      </c>
      <c r="E7" s="48">
        <v>2</v>
      </c>
    </row>
    <row r="8" ht="15.75" customHeight="1" spans="1:5">
      <c r="A8" s="45"/>
      <c r="B8" s="46"/>
      <c r="C8" s="47" t="s">
        <v>11</v>
      </c>
      <c r="D8" s="48">
        <v>1</v>
      </c>
      <c r="E8" s="48">
        <v>1</v>
      </c>
    </row>
    <row r="9" ht="18" customHeight="1" spans="1:5">
      <c r="A9" s="45"/>
      <c r="B9" s="46" t="s">
        <v>12</v>
      </c>
      <c r="C9" s="46"/>
      <c r="D9" s="48">
        <v>0</v>
      </c>
      <c r="E9" s="48">
        <v>0</v>
      </c>
    </row>
    <row r="10" ht="15.75" customHeight="1" spans="1:5">
      <c r="A10" s="45"/>
      <c r="B10" s="46" t="s">
        <v>13</v>
      </c>
      <c r="C10" s="46"/>
      <c r="D10" s="49" t="s">
        <v>14</v>
      </c>
      <c r="E10" s="49" t="s">
        <v>14</v>
      </c>
    </row>
    <row r="11" ht="15.75" customHeight="1" spans="1:5">
      <c r="A11" s="45"/>
      <c r="B11" s="46" t="s">
        <v>15</v>
      </c>
      <c r="C11" s="46"/>
      <c r="D11" s="49" t="s">
        <v>16</v>
      </c>
      <c r="E11" s="49" t="s">
        <v>16</v>
      </c>
    </row>
    <row r="12" ht="24" customHeight="1" spans="1:5">
      <c r="A12" s="45" t="s">
        <v>17</v>
      </c>
      <c r="B12" s="46" t="s">
        <v>18</v>
      </c>
      <c r="C12" s="46"/>
      <c r="D12" s="50">
        <v>290.27</v>
      </c>
      <c r="E12" s="50">
        <v>355.97</v>
      </c>
    </row>
    <row r="13" ht="20" customHeight="1" spans="1:5">
      <c r="A13" s="45"/>
      <c r="B13" s="46" t="s">
        <v>19</v>
      </c>
      <c r="C13" s="46"/>
      <c r="D13" s="50">
        <v>8014.55</v>
      </c>
      <c r="E13" s="50">
        <v>8053.55</v>
      </c>
    </row>
    <row r="14" ht="15.5" customHeight="1" spans="1:5">
      <c r="A14" s="45"/>
      <c r="B14" s="51" t="s">
        <v>20</v>
      </c>
      <c r="C14" s="51"/>
      <c r="D14" s="47"/>
      <c r="E14" s="47"/>
    </row>
    <row r="15" ht="18" customHeight="1" spans="1:5">
      <c r="A15" s="45"/>
      <c r="B15" s="52" t="s">
        <v>21</v>
      </c>
      <c r="C15" s="53" t="s">
        <v>22</v>
      </c>
      <c r="D15" s="54">
        <v>0.82</v>
      </c>
      <c r="E15" s="54">
        <v>0.78</v>
      </c>
    </row>
    <row r="16" ht="18" customHeight="1" spans="1:5">
      <c r="A16" s="45"/>
      <c r="B16" s="52"/>
      <c r="C16" s="53" t="s">
        <v>23</v>
      </c>
      <c r="D16" s="54">
        <v>0.75</v>
      </c>
      <c r="E16" s="54">
        <v>0.73</v>
      </c>
    </row>
    <row r="17" ht="18" customHeight="1" spans="1:5">
      <c r="A17" s="45" t="s">
        <v>24</v>
      </c>
      <c r="B17" s="55" t="s">
        <v>25</v>
      </c>
      <c r="C17" s="55"/>
      <c r="D17" s="56">
        <v>0.9261</v>
      </c>
      <c r="E17" s="57">
        <v>0.97</v>
      </c>
    </row>
    <row r="18" ht="18" customHeight="1" spans="1:5">
      <c r="A18" s="45"/>
      <c r="B18" s="58" t="s">
        <v>26</v>
      </c>
      <c r="C18" s="58"/>
      <c r="D18" s="59">
        <v>0.993</v>
      </c>
      <c r="E18" s="59">
        <v>0.99</v>
      </c>
    </row>
    <row r="19" ht="18" customHeight="1" spans="1:5">
      <c r="A19" s="45"/>
      <c r="B19" s="58" t="s">
        <v>27</v>
      </c>
      <c r="C19" s="58"/>
      <c r="D19" s="48" t="s">
        <v>28</v>
      </c>
      <c r="E19" s="48" t="s">
        <v>28</v>
      </c>
    </row>
    <row r="20" ht="18" customHeight="1" spans="1:5">
      <c r="A20" s="45"/>
      <c r="B20" s="58" t="s">
        <v>29</v>
      </c>
      <c r="C20" s="58"/>
      <c r="D20" s="50">
        <v>21.51</v>
      </c>
      <c r="E20" s="60">
        <v>28.15</v>
      </c>
    </row>
    <row r="21" ht="18" customHeight="1" spans="1:5">
      <c r="A21" s="45"/>
      <c r="B21" s="58" t="s">
        <v>30</v>
      </c>
      <c r="C21" s="58"/>
      <c r="D21" s="61">
        <v>0.0024</v>
      </c>
      <c r="E21" s="62">
        <v>0.0021</v>
      </c>
    </row>
    <row r="22" ht="18" customHeight="1" spans="1:5">
      <c r="A22" s="45"/>
      <c r="B22" s="58" t="s">
        <v>31</v>
      </c>
      <c r="C22" s="58"/>
      <c r="D22" s="50">
        <v>0</v>
      </c>
      <c r="E22" s="60">
        <v>0</v>
      </c>
    </row>
    <row r="23" ht="18" customHeight="1" spans="1:5">
      <c r="A23" s="45"/>
      <c r="B23" s="58" t="s">
        <v>32</v>
      </c>
      <c r="C23" s="58"/>
      <c r="D23" s="50">
        <v>0</v>
      </c>
      <c r="E23" s="50">
        <v>0</v>
      </c>
    </row>
    <row r="24" ht="18" customHeight="1" spans="1:5">
      <c r="A24" s="45"/>
      <c r="B24" s="58" t="s">
        <v>33</v>
      </c>
      <c r="C24" s="58"/>
      <c r="D24" s="61">
        <v>0.1073</v>
      </c>
      <c r="E24" s="61">
        <f>209/1636</f>
        <v>0.127750611246944</v>
      </c>
    </row>
    <row r="25" ht="18" customHeight="1" spans="1:5">
      <c r="A25" s="45"/>
      <c r="B25" s="58" t="s">
        <v>34</v>
      </c>
      <c r="C25" s="58"/>
      <c r="D25" s="50">
        <v>0</v>
      </c>
      <c r="E25" s="50">
        <v>0</v>
      </c>
    </row>
    <row r="26" ht="18" customHeight="1" spans="1:5">
      <c r="A26" s="45" t="s">
        <v>35</v>
      </c>
      <c r="B26" s="58" t="s">
        <v>36</v>
      </c>
      <c r="C26" s="58"/>
      <c r="D26" s="61">
        <v>0.191</v>
      </c>
      <c r="E26" s="61">
        <v>0.212</v>
      </c>
    </row>
    <row r="27" ht="18" customHeight="1" spans="1:5">
      <c r="A27" s="45"/>
      <c r="B27" s="58" t="s">
        <v>37</v>
      </c>
      <c r="C27" s="58"/>
      <c r="D27" s="50">
        <v>3.23</v>
      </c>
      <c r="E27" s="50">
        <v>3.34</v>
      </c>
    </row>
    <row r="28" ht="18" customHeight="1" spans="1:5">
      <c r="A28" s="45"/>
      <c r="B28" s="58" t="s">
        <v>38</v>
      </c>
      <c r="C28" s="11" t="s">
        <v>39</v>
      </c>
      <c r="D28" s="63">
        <v>1.32</v>
      </c>
      <c r="E28" s="63">
        <v>3.8</v>
      </c>
    </row>
    <row r="29" ht="18" customHeight="1" spans="1:5">
      <c r="A29" s="45"/>
      <c r="B29" s="58"/>
      <c r="C29" s="11" t="s">
        <v>40</v>
      </c>
      <c r="D29" s="63">
        <v>2.77</v>
      </c>
      <c r="E29" s="63">
        <v>4</v>
      </c>
    </row>
    <row r="30" ht="18" customHeight="1" spans="1:5">
      <c r="A30" s="45"/>
      <c r="B30" s="58"/>
      <c r="C30" s="11" t="s">
        <v>41</v>
      </c>
      <c r="D30" s="63">
        <v>5.63</v>
      </c>
      <c r="E30" s="63">
        <v>6.9</v>
      </c>
    </row>
    <row r="31" ht="18" customHeight="1" spans="1:5">
      <c r="A31" s="45"/>
      <c r="B31" s="58" t="s">
        <v>42</v>
      </c>
      <c r="C31" s="58"/>
      <c r="D31" s="61">
        <v>0.9209</v>
      </c>
      <c r="E31" s="61">
        <v>0.908</v>
      </c>
    </row>
    <row r="32" ht="18" customHeight="1" spans="1:5">
      <c r="A32" s="45"/>
      <c r="B32" s="58" t="s">
        <v>43</v>
      </c>
      <c r="C32" s="58"/>
      <c r="D32" s="50">
        <v>17.23</v>
      </c>
      <c r="E32" s="50">
        <v>13.4</v>
      </c>
    </row>
    <row r="33" ht="18" customHeight="1" spans="1:5">
      <c r="A33" s="45"/>
      <c r="B33" s="64" t="s">
        <v>44</v>
      </c>
      <c r="C33" s="64"/>
      <c r="D33" s="50">
        <v>17643</v>
      </c>
      <c r="E33" s="50">
        <v>13634</v>
      </c>
    </row>
    <row r="34" ht="18" customHeight="1" spans="1:5">
      <c r="A34" s="45"/>
      <c r="B34" s="64" t="s">
        <v>45</v>
      </c>
      <c r="C34" s="64"/>
      <c r="D34" s="50">
        <v>1585</v>
      </c>
      <c r="E34" s="50">
        <v>1636</v>
      </c>
    </row>
    <row r="35" ht="18" customHeight="1" spans="1:5">
      <c r="A35" s="45" t="s">
        <v>46</v>
      </c>
      <c r="B35" s="58" t="s">
        <v>47</v>
      </c>
      <c r="C35" s="58"/>
      <c r="D35" s="56">
        <v>0.99</v>
      </c>
      <c r="E35" s="56">
        <v>0.99</v>
      </c>
    </row>
    <row r="36" ht="18" customHeight="1" spans="1:5">
      <c r="A36" s="45" t="s">
        <v>48</v>
      </c>
      <c r="B36" s="64" t="s">
        <v>49</v>
      </c>
      <c r="C36" s="64"/>
      <c r="D36" s="64"/>
      <c r="E36" s="64"/>
    </row>
  </sheetData>
  <mergeCells count="34">
    <mergeCell ref="A2:E2"/>
    <mergeCell ref="A3:C3"/>
    <mergeCell ref="D3:E3"/>
    <mergeCell ref="B4:C4"/>
    <mergeCell ref="B9:C9"/>
    <mergeCell ref="B10:C10"/>
    <mergeCell ref="B11:C11"/>
    <mergeCell ref="B12:C12"/>
    <mergeCell ref="B13:C13"/>
    <mergeCell ref="D14:E14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31:C31"/>
    <mergeCell ref="B32:C32"/>
    <mergeCell ref="B33:C33"/>
    <mergeCell ref="B34:C34"/>
    <mergeCell ref="B35:C35"/>
    <mergeCell ref="B36:E36"/>
    <mergeCell ref="A5:A11"/>
    <mergeCell ref="A12:A16"/>
    <mergeCell ref="A17:A25"/>
    <mergeCell ref="A26:A34"/>
    <mergeCell ref="B5:B8"/>
    <mergeCell ref="B15:B16"/>
    <mergeCell ref="B28:B30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"/>
  <sheetViews>
    <sheetView workbookViewId="0">
      <pane xSplit="2" ySplit="3" topLeftCell="C4" activePane="bottomRight" state="frozen"/>
      <selection/>
      <selection pane="topRight"/>
      <selection pane="bottomLeft"/>
      <selection pane="bottomRight" activeCell="E31" sqref="E31"/>
    </sheetView>
  </sheetViews>
  <sheetFormatPr defaultColWidth="9" defaultRowHeight="13.5"/>
  <cols>
    <col min="1" max="1" width="17.9083333333333" customWidth="1"/>
    <col min="3" max="3" width="46.375" customWidth="1"/>
    <col min="4" max="4" width="5" customWidth="1"/>
    <col min="5" max="6" width="14.7166666666667" customWidth="1"/>
  </cols>
  <sheetData>
    <row r="1" ht="38" customHeight="1" spans="1:6">
      <c r="A1" s="22" t="s">
        <v>50</v>
      </c>
      <c r="B1" s="23"/>
      <c r="C1" s="23"/>
      <c r="D1" s="23"/>
      <c r="E1" s="23"/>
      <c r="F1" s="23"/>
    </row>
    <row r="2" ht="28" customHeight="1" spans="1:6">
      <c r="A2" s="24" t="s">
        <v>51</v>
      </c>
      <c r="B2" s="24"/>
      <c r="C2" s="24"/>
      <c r="D2" s="24"/>
      <c r="E2" s="24"/>
      <c r="F2" s="24"/>
    </row>
    <row r="3" ht="28.5" spans="1:11">
      <c r="A3" s="10" t="s">
        <v>1</v>
      </c>
      <c r="B3" s="11" t="s">
        <v>52</v>
      </c>
      <c r="C3" s="11" t="s">
        <v>53</v>
      </c>
      <c r="D3" s="11" t="s">
        <v>54</v>
      </c>
      <c r="E3" s="11" t="s">
        <v>55</v>
      </c>
      <c r="F3" s="11" t="s">
        <v>56</v>
      </c>
      <c r="H3" s="21"/>
      <c r="I3" s="21"/>
      <c r="J3" s="21"/>
      <c r="K3" s="21"/>
    </row>
    <row r="4" ht="18.75" spans="1:11">
      <c r="A4" s="10"/>
      <c r="B4" s="11">
        <v>1</v>
      </c>
      <c r="C4" s="25" t="s">
        <v>57</v>
      </c>
      <c r="D4" s="25" t="s">
        <v>58</v>
      </c>
      <c r="E4" s="26">
        <v>7782.4532231405</v>
      </c>
      <c r="F4" s="26">
        <f>VLOOKUP(D4,[1]Sheet2!$B$1:$D$50,3,0)</f>
        <v>7408.9256372549</v>
      </c>
      <c r="H4" s="27"/>
      <c r="I4" s="27"/>
      <c r="J4" s="21"/>
      <c r="K4" s="21"/>
    </row>
    <row r="5" ht="15.5" customHeight="1" spans="1:11">
      <c r="A5" s="28" t="s">
        <v>59</v>
      </c>
      <c r="B5" s="29">
        <v>2</v>
      </c>
      <c r="C5" s="15" t="s">
        <v>60</v>
      </c>
      <c r="D5" s="15" t="s">
        <v>61</v>
      </c>
      <c r="E5" s="16">
        <v>7243.14472361809</v>
      </c>
      <c r="F5" s="16">
        <f>VLOOKUP(D5,[1]Sheet2!$B$1:$D$50,3,0)</f>
        <v>6855.89963541667</v>
      </c>
      <c r="H5" s="27"/>
      <c r="I5" s="27"/>
      <c r="J5" s="21"/>
      <c r="K5" s="32"/>
    </row>
    <row r="6" ht="15.5" customHeight="1" spans="1:11">
      <c r="A6" s="30"/>
      <c r="B6" s="29">
        <v>3</v>
      </c>
      <c r="C6" s="15" t="s">
        <v>62</v>
      </c>
      <c r="D6" s="15" t="s">
        <v>63</v>
      </c>
      <c r="E6" s="16">
        <v>6221.93849557522</v>
      </c>
      <c r="F6" s="16">
        <f>VLOOKUP(D6,[1]Sheet2!$B$1:$D$50,3,0)</f>
        <v>5836.19176470588</v>
      </c>
      <c r="H6" s="27"/>
      <c r="I6" s="27"/>
      <c r="J6" s="21"/>
      <c r="K6" s="32"/>
    </row>
    <row r="7" ht="15.5" customHeight="1" spans="1:11">
      <c r="A7" s="30"/>
      <c r="B7" s="29">
        <v>4</v>
      </c>
      <c r="C7" s="15" t="s">
        <v>64</v>
      </c>
      <c r="D7" s="15" t="s">
        <v>65</v>
      </c>
      <c r="E7" s="16">
        <v>5167.68285714286</v>
      </c>
      <c r="F7" s="16">
        <f>VLOOKUP(D7,[1]Sheet2!$B$1:$D$50,3,0)</f>
        <v>5434.37</v>
      </c>
      <c r="H7" s="27"/>
      <c r="I7" s="27"/>
      <c r="J7" s="21"/>
      <c r="K7" s="32"/>
    </row>
    <row r="8" ht="15.5" customHeight="1" spans="1:11">
      <c r="A8" s="30"/>
      <c r="B8" s="29">
        <v>5</v>
      </c>
      <c r="C8" s="15" t="s">
        <v>66</v>
      </c>
      <c r="D8" s="15" t="s">
        <v>67</v>
      </c>
      <c r="E8" s="16">
        <v>7357.40012345679</v>
      </c>
      <c r="F8" s="16">
        <f>VLOOKUP(D8,[1]Sheet2!$B$1:$D$50,3,0)</f>
        <v>8055.72825581395</v>
      </c>
      <c r="H8" s="27"/>
      <c r="I8" s="27"/>
      <c r="J8" s="21"/>
      <c r="K8" s="32"/>
    </row>
    <row r="9" ht="15.5" customHeight="1" spans="1:11">
      <c r="A9" s="31"/>
      <c r="B9" s="29">
        <v>6</v>
      </c>
      <c r="C9" s="15" t="s">
        <v>68</v>
      </c>
      <c r="D9" s="15" t="s">
        <v>69</v>
      </c>
      <c r="E9" s="16">
        <v>28205.8021052632</v>
      </c>
      <c r="F9" s="16">
        <f>VLOOKUP(D9,[1]Sheet2!$B$1:$D$50,3,0)</f>
        <v>10299.6677777778</v>
      </c>
      <c r="H9" s="27"/>
      <c r="I9" s="27"/>
      <c r="J9" s="21"/>
      <c r="K9" s="32"/>
    </row>
    <row r="10" ht="15.5" customHeight="1" spans="1:11">
      <c r="A10" s="31"/>
      <c r="B10" s="29">
        <v>7</v>
      </c>
      <c r="C10" s="15" t="s">
        <v>70</v>
      </c>
      <c r="D10" s="15" t="s">
        <v>71</v>
      </c>
      <c r="E10" s="16">
        <v>5371.31907407407</v>
      </c>
      <c r="F10" s="16">
        <f>VLOOKUP(D10,[1]Sheet2!$B$1:$D$50,3,0)</f>
        <v>5544.4369047619</v>
      </c>
      <c r="H10" s="27"/>
      <c r="I10" s="27"/>
      <c r="J10" s="21"/>
      <c r="K10" s="32"/>
    </row>
    <row r="11" ht="15.5" customHeight="1" spans="1:11">
      <c r="A11" s="31"/>
      <c r="B11" s="29">
        <v>8</v>
      </c>
      <c r="C11" s="15" t="s">
        <v>72</v>
      </c>
      <c r="D11" s="15" t="s">
        <v>73</v>
      </c>
      <c r="E11" s="16">
        <v>14052.1408</v>
      </c>
      <c r="F11" s="16">
        <f>VLOOKUP(D11,[1]Sheet2!$B$1:$D$50,3,0)</f>
        <v>9412.64615384616</v>
      </c>
      <c r="H11" s="27"/>
      <c r="I11" s="27"/>
      <c r="J11" s="21"/>
      <c r="K11" s="32"/>
    </row>
    <row r="12" ht="15.5" customHeight="1" spans="1:11">
      <c r="A12" s="31"/>
      <c r="B12" s="29">
        <v>9</v>
      </c>
      <c r="C12" s="15" t="s">
        <v>74</v>
      </c>
      <c r="D12" s="15" t="s">
        <v>75</v>
      </c>
      <c r="E12" s="16">
        <v>8610.338</v>
      </c>
      <c r="F12" s="16">
        <f>VLOOKUP(D12,[1]Sheet2!$B$1:$D$50,3,0)</f>
        <v>7479.96153846154</v>
      </c>
      <c r="H12" s="27"/>
      <c r="I12" s="27"/>
      <c r="J12" s="21"/>
      <c r="K12" s="32"/>
    </row>
    <row r="13" ht="15.5" customHeight="1" spans="1:11">
      <c r="A13" s="31"/>
      <c r="B13" s="29">
        <v>10</v>
      </c>
      <c r="C13" s="15" t="s">
        <v>76</v>
      </c>
      <c r="D13" s="15" t="s">
        <v>77</v>
      </c>
      <c r="E13" s="16">
        <v>5739.64147058824</v>
      </c>
      <c r="F13" s="16">
        <f>VLOOKUP(D13,[1]Sheet2!$B$1:$D$50,3,0)</f>
        <v>5732.79844444444</v>
      </c>
      <c r="H13" s="27"/>
      <c r="I13" s="27"/>
      <c r="J13" s="21"/>
      <c r="K13" s="32"/>
    </row>
    <row r="14" ht="15.5" customHeight="1" spans="1:11">
      <c r="A14" s="31"/>
      <c r="B14" s="29">
        <v>11</v>
      </c>
      <c r="C14" s="15" t="s">
        <v>78</v>
      </c>
      <c r="D14" s="15" t="s">
        <v>79</v>
      </c>
      <c r="E14" s="16">
        <v>7582.49652173913</v>
      </c>
      <c r="F14" s="16">
        <f>VLOOKUP(D14,[1]Sheet2!$B$1:$D$50,3,0)</f>
        <v>10084.8303703704</v>
      </c>
      <c r="H14" s="27"/>
      <c r="I14" s="27"/>
      <c r="J14" s="21"/>
      <c r="K14" s="32"/>
    </row>
    <row r="15" ht="15.5" customHeight="1" spans="1:11">
      <c r="A15" s="31"/>
      <c r="B15" s="29">
        <v>12</v>
      </c>
      <c r="C15" s="15" t="s">
        <v>80</v>
      </c>
      <c r="D15" s="15" t="s">
        <v>81</v>
      </c>
      <c r="E15" s="16">
        <v>4966.83571428571</v>
      </c>
      <c r="F15" s="16">
        <f>VLOOKUP(D15,[1]Sheet2!$B$1:$D$50,3,0)</f>
        <v>5743.01947368421</v>
      </c>
      <c r="H15" s="27"/>
      <c r="I15" s="27"/>
      <c r="J15" s="21"/>
      <c r="K15" s="32"/>
    </row>
    <row r="16" ht="15.5" customHeight="1" spans="1:11">
      <c r="A16" s="31"/>
      <c r="B16" s="29">
        <v>13</v>
      </c>
      <c r="C16" s="15" t="s">
        <v>82</v>
      </c>
      <c r="D16" s="15" t="s">
        <v>83</v>
      </c>
      <c r="E16" s="16">
        <v>3983.388</v>
      </c>
      <c r="F16" s="16">
        <f>VLOOKUP(D16,[1]Sheet2!$B$1:$D$50,3,0)</f>
        <v>4733.24333333333</v>
      </c>
      <c r="H16" s="27"/>
      <c r="I16" s="27"/>
      <c r="J16" s="21"/>
      <c r="K16" s="32"/>
    </row>
    <row r="17" ht="15.5" customHeight="1" spans="1:11">
      <c r="A17" s="31"/>
      <c r="B17" s="29">
        <v>14</v>
      </c>
      <c r="C17" s="15" t="s">
        <v>84</v>
      </c>
      <c r="D17" s="15" t="s">
        <v>85</v>
      </c>
      <c r="E17" s="16">
        <v>6030.958</v>
      </c>
      <c r="F17" s="16">
        <f>VLOOKUP(D17,[1]Sheet2!$B$1:$D$50,3,0)</f>
        <v>5378.208</v>
      </c>
      <c r="H17" s="27"/>
      <c r="I17" s="27"/>
      <c r="J17" s="21"/>
      <c r="K17" s="32"/>
    </row>
    <row r="18" ht="15.5" customHeight="1" spans="1:11">
      <c r="A18" s="31"/>
      <c r="B18" s="29">
        <v>15</v>
      </c>
      <c r="C18" s="15" t="s">
        <v>86</v>
      </c>
      <c r="D18" s="15" t="s">
        <v>87</v>
      </c>
      <c r="E18" s="16">
        <v>7748.2565</v>
      </c>
      <c r="F18" s="16">
        <f>VLOOKUP(D18,[1]Sheet2!$B$1:$D$50,3,0)</f>
        <v>8711.57470588235</v>
      </c>
      <c r="H18" s="27"/>
      <c r="I18" s="27"/>
      <c r="J18" s="21"/>
      <c r="K18" s="32"/>
    </row>
    <row r="19" ht="15.5" customHeight="1" spans="1:11">
      <c r="A19" s="31"/>
      <c r="B19" s="29">
        <v>16</v>
      </c>
      <c r="C19" s="15" t="s">
        <v>88</v>
      </c>
      <c r="D19" s="15" t="s">
        <v>89</v>
      </c>
      <c r="E19" s="16">
        <v>6301.64647058824</v>
      </c>
      <c r="F19" s="16">
        <f>VLOOKUP(D19,[1]Sheet2!$B$1:$D$50,3,0)</f>
        <v>4570.72666666667</v>
      </c>
      <c r="H19" s="27"/>
      <c r="I19" s="27"/>
      <c r="J19" s="21"/>
      <c r="K19" s="32"/>
    </row>
    <row r="20" ht="15.5" customHeight="1" spans="1:11">
      <c r="A20" s="31"/>
      <c r="B20" s="29">
        <v>17</v>
      </c>
      <c r="C20" s="15" t="s">
        <v>90</v>
      </c>
      <c r="D20" s="15" t="s">
        <v>91</v>
      </c>
      <c r="E20" s="16">
        <v>4048.212</v>
      </c>
      <c r="F20" s="16">
        <f>VLOOKUP(D20,[1]Sheet2!$B$1:$D$50,3,0)</f>
        <v>4942.16</v>
      </c>
      <c r="H20" s="27"/>
      <c r="I20" s="27"/>
      <c r="J20" s="21"/>
      <c r="K20" s="32"/>
    </row>
    <row r="21" ht="15.5" customHeight="1" spans="1:11">
      <c r="A21" s="31"/>
      <c r="B21" s="29">
        <v>18</v>
      </c>
      <c r="C21" s="15" t="s">
        <v>92</v>
      </c>
      <c r="D21" s="15" t="s">
        <v>93</v>
      </c>
      <c r="E21" s="16">
        <v>5211.42571428572</v>
      </c>
      <c r="F21" s="16">
        <f>VLOOKUP(D21,[1]Sheet2!$B$1:$D$50,3,0)</f>
        <v>11017.8226666667</v>
      </c>
      <c r="H21" s="27"/>
      <c r="I21" s="27"/>
      <c r="J21" s="21"/>
      <c r="K21" s="32"/>
    </row>
    <row r="22" ht="15.5" customHeight="1" spans="1:11">
      <c r="A22" s="31"/>
      <c r="B22" s="29">
        <v>19</v>
      </c>
      <c r="C22" s="15" t="s">
        <v>94</v>
      </c>
      <c r="D22" s="15" t="s">
        <v>95</v>
      </c>
      <c r="E22" s="16">
        <v>8954.19214285714</v>
      </c>
      <c r="F22" s="16">
        <f>VLOOKUP(D22,[1]Sheet2!$B$1:$D$50,3,0)</f>
        <v>7641.16636363636</v>
      </c>
      <c r="H22" s="27"/>
      <c r="I22" s="27"/>
      <c r="J22" s="21"/>
      <c r="K22" s="32"/>
    </row>
    <row r="23" ht="15.5" customHeight="1" spans="1:11">
      <c r="A23" s="31"/>
      <c r="B23" s="29">
        <v>20</v>
      </c>
      <c r="C23" s="15" t="s">
        <v>96</v>
      </c>
      <c r="D23" s="15" t="s">
        <v>97</v>
      </c>
      <c r="E23" s="16">
        <v>4786.42384615385</v>
      </c>
      <c r="F23" s="16">
        <f>VLOOKUP(D23,[1]Sheet2!$B$1:$D$50,3,0)</f>
        <v>3710.17666666667</v>
      </c>
      <c r="H23" s="27"/>
      <c r="I23" s="27"/>
      <c r="J23" s="21"/>
      <c r="K23" s="32"/>
    </row>
  </sheetData>
  <mergeCells count="3">
    <mergeCell ref="A1:F1"/>
    <mergeCell ref="A2:F2"/>
    <mergeCell ref="A5:A2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8"/>
  <sheetViews>
    <sheetView workbookViewId="0">
      <selection activeCell="E20" sqref="E20"/>
    </sheetView>
  </sheetViews>
  <sheetFormatPr defaultColWidth="9" defaultRowHeight="13.5" outlineLevelCol="5"/>
  <cols>
    <col min="1" max="1" width="17.275" customWidth="1"/>
    <col min="3" max="3" width="33.7166666666667" customWidth="1"/>
    <col min="4" max="4" width="8.71666666666667" customWidth="1"/>
    <col min="5" max="6" width="16.625" customWidth="1"/>
  </cols>
  <sheetData>
    <row r="1" s="8" customFormat="1" ht="22.5" spans="1:6">
      <c r="A1" s="9" t="s">
        <v>98</v>
      </c>
      <c r="B1" s="9"/>
      <c r="C1" s="9"/>
      <c r="D1" s="9"/>
      <c r="E1" s="9"/>
      <c r="F1" s="9"/>
    </row>
    <row r="2" ht="28.5" spans="1:6">
      <c r="A2" s="10" t="s">
        <v>1</v>
      </c>
      <c r="B2" s="11" t="s">
        <v>52</v>
      </c>
      <c r="C2" s="12" t="s">
        <v>99</v>
      </c>
      <c r="D2" s="12" t="s">
        <v>54</v>
      </c>
      <c r="E2" s="12" t="s">
        <v>55</v>
      </c>
      <c r="F2" s="12" t="s">
        <v>56</v>
      </c>
    </row>
    <row r="3" ht="14.25" spans="1:6">
      <c r="A3" s="13" t="s">
        <v>59</v>
      </c>
      <c r="B3" s="14">
        <v>1</v>
      </c>
      <c r="C3" s="15" t="s">
        <v>57</v>
      </c>
      <c r="D3" s="15" t="s">
        <v>58</v>
      </c>
      <c r="E3" s="16">
        <v>7782.4532231405</v>
      </c>
      <c r="F3" s="16">
        <f>VLOOKUP(D3,[1]Sheet2!$B$1:$D$50,3,0)</f>
        <v>7408.9256372549</v>
      </c>
    </row>
    <row r="4" ht="14.25" spans="1:6">
      <c r="A4" s="13"/>
      <c r="B4" s="17">
        <v>2</v>
      </c>
      <c r="C4" s="15" t="s">
        <v>60</v>
      </c>
      <c r="D4" s="15" t="s">
        <v>61</v>
      </c>
      <c r="E4" s="16">
        <v>7243.14472361809</v>
      </c>
      <c r="F4" s="16">
        <f>VLOOKUP(D4,[1]Sheet2!$B$1:$D$50,3,0)</f>
        <v>6855.89963541667</v>
      </c>
    </row>
    <row r="5" ht="14.25" spans="1:6">
      <c r="A5" s="13"/>
      <c r="B5" s="17">
        <v>3</v>
      </c>
      <c r="C5" s="15" t="s">
        <v>62</v>
      </c>
      <c r="D5" s="15" t="s">
        <v>63</v>
      </c>
      <c r="E5" s="16">
        <v>6221.93849557522</v>
      </c>
      <c r="F5" s="16">
        <f>VLOOKUP(D5,[1]Sheet2!$B$1:$D$50,3,0)</f>
        <v>5836.19176470588</v>
      </c>
    </row>
    <row r="6" ht="14.25" spans="1:6">
      <c r="A6" s="13"/>
      <c r="B6" s="17">
        <v>4</v>
      </c>
      <c r="C6" s="15" t="s">
        <v>66</v>
      </c>
      <c r="D6" s="15" t="s">
        <v>67</v>
      </c>
      <c r="E6" s="16">
        <v>7357.40012345679</v>
      </c>
      <c r="F6" s="16">
        <f>VLOOKUP(D6,[1]Sheet2!$B$1:$D$50,3,0)</f>
        <v>8055.72825581395</v>
      </c>
    </row>
    <row r="7" spans="1:6">
      <c r="A7" s="18"/>
      <c r="B7" s="19">
        <v>5</v>
      </c>
      <c r="C7" s="15" t="s">
        <v>72</v>
      </c>
      <c r="D7" s="15" t="s">
        <v>73</v>
      </c>
      <c r="E7" s="16">
        <v>14052.1408</v>
      </c>
      <c r="F7" s="16">
        <f>VLOOKUP(D7,[1]Sheet2!$B$1:$D$50,3,0)</f>
        <v>9412.64615384616</v>
      </c>
    </row>
    <row r="8" spans="1:1">
      <c r="A8" s="20"/>
    </row>
    <row r="9" spans="1:1">
      <c r="A9" s="20"/>
    </row>
    <row r="10" spans="1:1">
      <c r="A10" s="20"/>
    </row>
    <row r="11" spans="1:1">
      <c r="A11" s="20"/>
    </row>
    <row r="12" spans="1:1">
      <c r="A12" s="20"/>
    </row>
    <row r="13" spans="1:1">
      <c r="A13" s="20"/>
    </row>
    <row r="14" spans="1:1">
      <c r="A14" s="20"/>
    </row>
    <row r="15" spans="1:1">
      <c r="A15" s="20"/>
    </row>
    <row r="16" spans="1:1">
      <c r="A16" s="20"/>
    </row>
    <row r="17" spans="1:1">
      <c r="A17" s="20"/>
    </row>
    <row r="18" spans="1:1">
      <c r="A18" s="21"/>
    </row>
  </sheetData>
  <mergeCells count="2">
    <mergeCell ref="A1:F1"/>
    <mergeCell ref="A3:A7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0"/>
  <sheetViews>
    <sheetView tabSelected="1" workbookViewId="0">
      <selection activeCell="B3" sqref="B3"/>
    </sheetView>
  </sheetViews>
  <sheetFormatPr defaultColWidth="9" defaultRowHeight="13.5" outlineLevelCol="1"/>
  <cols>
    <col min="1" max="1" width="16.7166666666667" customWidth="1"/>
    <col min="2" max="2" width="60.4583333333333" customWidth="1"/>
  </cols>
  <sheetData>
    <row r="1" ht="46" customHeight="1" spans="1:2">
      <c r="A1" s="1" t="s">
        <v>100</v>
      </c>
      <c r="B1" s="1"/>
    </row>
    <row r="2" ht="19.5" spans="1:2">
      <c r="A2" s="2" t="s">
        <v>1</v>
      </c>
      <c r="B2" s="3" t="s">
        <v>101</v>
      </c>
    </row>
    <row r="3" ht="34.5" customHeight="1" spans="1:2">
      <c r="A3" s="4" t="s">
        <v>59</v>
      </c>
      <c r="B3" s="5" t="s">
        <v>102</v>
      </c>
    </row>
    <row r="4" ht="42" customHeight="1" spans="1:2">
      <c r="A4" s="4"/>
      <c r="B4" s="5" t="s">
        <v>103</v>
      </c>
    </row>
    <row r="5" ht="45" customHeight="1" spans="1:2">
      <c r="A5" s="4"/>
      <c r="B5" s="5" t="s">
        <v>104</v>
      </c>
    </row>
    <row r="6" ht="53" customHeight="1" spans="1:2">
      <c r="A6" s="4"/>
      <c r="B6" s="5" t="s">
        <v>105</v>
      </c>
    </row>
    <row r="7" ht="29.5" customHeight="1" spans="1:2">
      <c r="A7" s="4"/>
      <c r="B7" s="5" t="s">
        <v>106</v>
      </c>
    </row>
    <row r="8" ht="34" customHeight="1" spans="1:2">
      <c r="A8" s="4"/>
      <c r="B8" s="6" t="s">
        <v>107</v>
      </c>
    </row>
    <row r="9" ht="40.5" customHeight="1" spans="1:2">
      <c r="A9" s="4"/>
      <c r="B9" s="7" t="s">
        <v>108</v>
      </c>
    </row>
    <row r="10" ht="56.5" customHeight="1" spans="1:2">
      <c r="A10" s="4"/>
      <c r="B10" s="7" t="s">
        <v>109</v>
      </c>
    </row>
  </sheetData>
  <mergeCells count="2">
    <mergeCell ref="A1:B1"/>
    <mergeCell ref="A3:A10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附件1</vt:lpstr>
      <vt:lpstr>附件2（1）</vt:lpstr>
      <vt:lpstr>附件2（2）</vt:lpstr>
      <vt:lpstr>附件3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uos</dc:creator>
  <cp:lastModifiedBy>qzuser</cp:lastModifiedBy>
  <dcterms:created xsi:type="dcterms:W3CDTF">2022-05-25T17:49:00Z</dcterms:created>
  <cp:lastPrinted>2023-04-18T00:13:00Z</cp:lastPrinted>
  <dcterms:modified xsi:type="dcterms:W3CDTF">2025-07-10T07:52:47Z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AB6373605E3046D49A89A237F789926B_13</vt:lpwstr>
  </property>
</Properties>
</file>